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ní Úřad\Documents\Rozpočet\2019\"/>
    </mc:Choice>
  </mc:AlternateContent>
  <xr:revisionPtr revIDLastSave="0" documentId="13_ncr:1_{2123AB2F-C8AF-48F8-B778-F585926FE4D2}" xr6:coauthVersionLast="45" xr6:coauthVersionMax="45" xr10:uidLastSave="{00000000-0000-0000-0000-000000000000}"/>
  <bookViews>
    <workbookView xWindow="-118" yWindow="-118" windowWidth="22229" windowHeight="13366" xr2:uid="{00000000-000D-0000-FFFF-FFFF00000000}"/>
  </bookViews>
  <sheets>
    <sheet name="List1" sheetId="1" r:id="rId1"/>
    <sheet name="List2" sheetId="2" r:id="rId2"/>
    <sheet name="Lis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6" i="1" l="1"/>
  <c r="I46" i="1" s="1"/>
  <c r="H16" i="1"/>
  <c r="I16" i="1" s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21" i="1"/>
  <c r="I20" i="1"/>
  <c r="I7" i="1"/>
  <c r="I8" i="1"/>
  <c r="I9" i="1"/>
  <c r="I10" i="1"/>
  <c r="I11" i="1"/>
  <c r="I12" i="1"/>
  <c r="I13" i="1"/>
  <c r="I14" i="1"/>
  <c r="I15" i="1"/>
  <c r="I6" i="1"/>
  <c r="I5" i="1"/>
  <c r="H49" i="1" l="1"/>
  <c r="I49" i="1" s="1"/>
  <c r="G16" i="1"/>
  <c r="G46" i="1"/>
  <c r="F46" i="1"/>
  <c r="E46" i="1"/>
  <c r="D46" i="1"/>
  <c r="B46" i="1"/>
  <c r="F16" i="1"/>
  <c r="E16" i="1"/>
  <c r="D16" i="1"/>
  <c r="G49" i="1" l="1"/>
  <c r="F49" i="1"/>
  <c r="E49" i="1" l="1"/>
  <c r="B16" i="1"/>
  <c r="D49" i="1" l="1"/>
  <c r="B49" i="1" s="1"/>
</calcChain>
</file>

<file path=xl/sharedStrings.xml><?xml version="1.0" encoding="utf-8"?>
<sst xmlns="http://schemas.openxmlformats.org/spreadsheetml/2006/main" count="71" uniqueCount="53">
  <si>
    <t>OBEC KRYŠTOFOVO ÚDOLÍ</t>
  </si>
  <si>
    <t>Příjmy (v tis. Kč):</t>
  </si>
  <si>
    <t>schvál. rozp.</t>
  </si>
  <si>
    <t>Celkem</t>
  </si>
  <si>
    <t>Lesní hospodářství</t>
  </si>
  <si>
    <t>Rybářství</t>
  </si>
  <si>
    <t>Kulturní akce – pouť</t>
  </si>
  <si>
    <t>Bytové hospodářství</t>
  </si>
  <si>
    <t>Nebytové hospodářství</t>
  </si>
  <si>
    <t>Pohřebnictví</t>
  </si>
  <si>
    <t>Pronájmy a prodeje pozemků</t>
  </si>
  <si>
    <t>Odpadové hospodářství</t>
  </si>
  <si>
    <t>Příjmy z vlastní činnosti</t>
  </si>
  <si>
    <t>Příjmy celkem</t>
  </si>
  <si>
    <t>Výdaje (v tis. Kč.):</t>
  </si>
  <si>
    <t>Ozdravování zvířat – odchyt psů</t>
  </si>
  <si>
    <t>Místní komunikace – údržba</t>
  </si>
  <si>
    <t>Péče o vzhled obcí a veřejnou zeleň</t>
  </si>
  <si>
    <t>Veř. silniční doprava – MHD</t>
  </si>
  <si>
    <t>ČOV</t>
  </si>
  <si>
    <t>Předškolní zařízení</t>
  </si>
  <si>
    <t>Provoz knihovny</t>
  </si>
  <si>
    <t>Sdělovací prostředky – zpravodaj</t>
  </si>
  <si>
    <t>Tělovýchovná činnost</t>
  </si>
  <si>
    <t>Veřejné osvětlení</t>
  </si>
  <si>
    <t>Ochrana obyvatelstva</t>
  </si>
  <si>
    <t>SDH</t>
  </si>
  <si>
    <t>Zastupitelstvo obce</t>
  </si>
  <si>
    <t>Výdaje místní správy</t>
  </si>
  <si>
    <t>Výdaje celkem</t>
  </si>
  <si>
    <t>Financování</t>
  </si>
  <si>
    <t>Zpracovala: Martina Žilková – referentka st. správy a samosprávy</t>
  </si>
  <si>
    <t xml:space="preserve"> </t>
  </si>
  <si>
    <t>Daňové příjmy – FÚ, poplatky, přijaté transfery, splátky půjčených prostředků</t>
  </si>
  <si>
    <t>Vodní díla v zemědělské krajině</t>
  </si>
  <si>
    <t>Dotační fond na obnovu břidlicových štítů</t>
  </si>
  <si>
    <t>Kulturní akce</t>
  </si>
  <si>
    <t>Hospicová péče</t>
  </si>
  <si>
    <t>Přebytek rozpočtu + / schodek rozpočtu -</t>
  </si>
  <si>
    <t>První stupeň základních škol</t>
  </si>
  <si>
    <t>Volby do Evropského parlamentu</t>
  </si>
  <si>
    <t>Rozpočet na rok 2019 byl schválen jako vyrovnaný. Případný schodek rozpočtu v důsledku rozpočtových změn během roku 2019 bude financován z vlastních zdrojů.</t>
  </si>
  <si>
    <t>Schválil: Ing. Pravoslav Svačinka</t>
  </si>
  <si>
    <t xml:space="preserve">1. </t>
  </si>
  <si>
    <t xml:space="preserve">2. </t>
  </si>
  <si>
    <t xml:space="preserve">3. </t>
  </si>
  <si>
    <t>4.</t>
  </si>
  <si>
    <t>Převody z rozpočtových účtů (fond břidlicových štítů)</t>
  </si>
  <si>
    <t>5. ZMĚNA ROZPOČTU na rok 2019</t>
  </si>
  <si>
    <t xml:space="preserve">4. </t>
  </si>
  <si>
    <t>5. změna</t>
  </si>
  <si>
    <t>5.</t>
  </si>
  <si>
    <t>V Kryštofově Údolí dne 12.12.2019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</si>
</sst>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8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6" fillId="0" borderId="0" xfId="0" applyFont="1" applyAlignment="1">
      <alignment horizontal="center"/>
    </xf>
    <xf numFmtId="0" fontId="9" fillId="0" borderId="0" xfId="0" applyFont="1"/>
    <xf numFmtId="2" fontId="0" fillId="0" borderId="0" xfId="0" applyNumberForma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5" fillId="0" borderId="1" xfId="0" applyNumberFormat="1" applyFont="1" applyBorder="1" applyAlignment="1">
      <alignment horizontal="right" vertical="top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top" wrapText="1"/>
    </xf>
    <xf numFmtId="2" fontId="4" fillId="2" borderId="1" xfId="0" applyNumberFormat="1" applyFont="1" applyFill="1" applyBorder="1" applyAlignment="1">
      <alignment horizontal="right" vertical="top" wrapText="1"/>
    </xf>
    <xf numFmtId="2" fontId="5" fillId="2" borderId="1" xfId="0" applyNumberFormat="1" applyFont="1" applyFill="1" applyBorder="1" applyAlignment="1">
      <alignment horizontal="right" vertical="top" wrapText="1"/>
    </xf>
    <xf numFmtId="2" fontId="10" fillId="2" borderId="1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/>
    <xf numFmtId="0" fontId="4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2" fontId="10" fillId="3" borderId="1" xfId="0" applyNumberFormat="1" applyFont="1" applyFill="1" applyBorder="1" applyAlignment="1">
      <alignment horizontal="right" vertical="top" wrapText="1"/>
    </xf>
    <xf numFmtId="2" fontId="4" fillId="3" borderId="1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12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3"/>
  <sheetViews>
    <sheetView tabSelected="1" workbookViewId="0">
      <selection activeCell="H46" sqref="H46"/>
    </sheetView>
  </sheetViews>
  <sheetFormatPr defaultRowHeight="15.05" x14ac:dyDescent="0.3"/>
  <cols>
    <col min="1" max="1" width="46.88671875" customWidth="1"/>
    <col min="2" max="2" width="9.33203125" customWidth="1"/>
    <col min="3" max="3" width="14.109375" hidden="1" customWidth="1"/>
    <col min="4" max="4" width="5.44140625" customWidth="1"/>
    <col min="5" max="5" width="5.77734375" customWidth="1"/>
    <col min="6" max="6" width="6.6640625" customWidth="1"/>
    <col min="7" max="7" width="7.88671875" customWidth="1"/>
    <col min="8" max="8" width="8.109375" customWidth="1"/>
    <col min="9" max="9" width="10.109375" customWidth="1"/>
  </cols>
  <sheetData>
    <row r="1" spans="1:9" ht="17.7" x14ac:dyDescent="0.3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23.6" x14ac:dyDescent="0.4">
      <c r="A2" s="27" t="s">
        <v>48</v>
      </c>
      <c r="B2" s="27"/>
      <c r="C2" s="27"/>
      <c r="D2" s="27"/>
      <c r="E2" s="27"/>
      <c r="F2" s="27"/>
      <c r="G2" s="27"/>
      <c r="H2" s="27"/>
      <c r="I2" s="27"/>
    </row>
    <row r="3" spans="1:9" ht="17.7" x14ac:dyDescent="0.3">
      <c r="A3" s="28" t="s">
        <v>1</v>
      </c>
      <c r="B3" s="28"/>
      <c r="C3" s="28"/>
      <c r="D3" s="28"/>
      <c r="E3" s="28"/>
      <c r="F3" s="28"/>
      <c r="G3" s="28"/>
      <c r="H3" s="28"/>
      <c r="I3" s="28"/>
    </row>
    <row r="4" spans="1:9" ht="28.8" x14ac:dyDescent="0.3">
      <c r="A4" s="4"/>
      <c r="B4" s="4" t="s">
        <v>2</v>
      </c>
      <c r="C4" s="4"/>
      <c r="D4" s="4" t="s">
        <v>43</v>
      </c>
      <c r="E4" s="4" t="s">
        <v>44</v>
      </c>
      <c r="F4" s="4" t="s">
        <v>45</v>
      </c>
      <c r="G4" s="4" t="s">
        <v>49</v>
      </c>
      <c r="H4" s="5" t="s">
        <v>50</v>
      </c>
      <c r="I4" s="5" t="s">
        <v>3</v>
      </c>
    </row>
    <row r="5" spans="1:9" ht="23.6" x14ac:dyDescent="0.3">
      <c r="A5" s="16" t="s">
        <v>33</v>
      </c>
      <c r="B5" s="13">
        <v>6152.7</v>
      </c>
      <c r="C5" s="13"/>
      <c r="D5" s="15">
        <v>8.3000000000000007</v>
      </c>
      <c r="E5" s="15">
        <v>23</v>
      </c>
      <c r="F5" s="15">
        <v>100</v>
      </c>
      <c r="G5" s="15">
        <v>103</v>
      </c>
      <c r="H5" s="24">
        <v>338.2</v>
      </c>
      <c r="I5" s="14">
        <f>+B5+D5+E5+F5+G5+H5</f>
        <v>6725.2</v>
      </c>
    </row>
    <row r="6" spans="1:9" x14ac:dyDescent="0.3">
      <c r="A6" s="17" t="s">
        <v>4</v>
      </c>
      <c r="B6" s="13">
        <v>110</v>
      </c>
      <c r="C6" s="13"/>
      <c r="D6" s="13">
        <v>0</v>
      </c>
      <c r="E6" s="13">
        <v>0</v>
      </c>
      <c r="F6" s="13">
        <v>84.5</v>
      </c>
      <c r="G6" s="13">
        <v>0</v>
      </c>
      <c r="H6" s="13">
        <v>0</v>
      </c>
      <c r="I6" s="14">
        <f>B6+D6+E6+F6+G6+H6</f>
        <v>194.5</v>
      </c>
    </row>
    <row r="7" spans="1:9" x14ac:dyDescent="0.3">
      <c r="A7" s="17" t="s">
        <v>5</v>
      </c>
      <c r="B7" s="13">
        <v>3</v>
      </c>
      <c r="C7" s="13"/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f t="shared" ref="I7" si="0">+B7+D7+E7+F7+G7+H7</f>
        <v>3</v>
      </c>
    </row>
    <row r="8" spans="1:9" x14ac:dyDescent="0.3">
      <c r="A8" s="17" t="s">
        <v>6</v>
      </c>
      <c r="B8" s="13">
        <v>186</v>
      </c>
      <c r="C8" s="13"/>
      <c r="D8" s="13">
        <v>0</v>
      </c>
      <c r="E8" s="13">
        <v>0</v>
      </c>
      <c r="F8" s="13">
        <v>12.5</v>
      </c>
      <c r="G8" s="13">
        <v>8</v>
      </c>
      <c r="H8" s="24">
        <v>29</v>
      </c>
      <c r="I8" s="14">
        <f t="shared" ref="I8" si="1">B8+D8+E8+F8+G8+H8</f>
        <v>235.5</v>
      </c>
    </row>
    <row r="9" spans="1:9" x14ac:dyDescent="0.3">
      <c r="A9" s="17" t="s">
        <v>7</v>
      </c>
      <c r="B9" s="13">
        <v>117.2</v>
      </c>
      <c r="C9" s="13"/>
      <c r="D9" s="13">
        <v>0</v>
      </c>
      <c r="E9" s="13">
        <v>0</v>
      </c>
      <c r="F9" s="13">
        <v>0</v>
      </c>
      <c r="G9" s="13">
        <v>0</v>
      </c>
      <c r="H9" s="25">
        <v>7.6</v>
      </c>
      <c r="I9" s="14">
        <f t="shared" ref="I9" si="2">+B9+D9+E9+F9+G9+H9</f>
        <v>124.8</v>
      </c>
    </row>
    <row r="10" spans="1:9" x14ac:dyDescent="0.3">
      <c r="A10" s="17" t="s">
        <v>8</v>
      </c>
      <c r="B10" s="13">
        <v>348.6</v>
      </c>
      <c r="C10" s="13"/>
      <c r="D10" s="13">
        <v>0</v>
      </c>
      <c r="E10" s="13">
        <v>0</v>
      </c>
      <c r="F10" s="13">
        <v>0</v>
      </c>
      <c r="G10" s="13">
        <v>-60</v>
      </c>
      <c r="H10" s="25">
        <v>-41.3</v>
      </c>
      <c r="I10" s="14">
        <f t="shared" ref="I10" si="3">B10+D10+E10+F10+G10+H10</f>
        <v>247.3</v>
      </c>
    </row>
    <row r="11" spans="1:9" x14ac:dyDescent="0.3">
      <c r="A11" s="17" t="s">
        <v>9</v>
      </c>
      <c r="B11" s="13">
        <v>10</v>
      </c>
      <c r="C11" s="13"/>
      <c r="D11" s="13">
        <v>0</v>
      </c>
      <c r="E11" s="13">
        <v>0</v>
      </c>
      <c r="F11" s="13">
        <v>0</v>
      </c>
      <c r="G11" s="13">
        <v>3</v>
      </c>
      <c r="H11" s="25">
        <v>5.0999999999999996</v>
      </c>
      <c r="I11" s="14">
        <f t="shared" ref="I11" si="4">+B11+D11+E11+F11+G11+H11</f>
        <v>18.100000000000001</v>
      </c>
    </row>
    <row r="12" spans="1:9" x14ac:dyDescent="0.3">
      <c r="A12" s="17" t="s">
        <v>10</v>
      </c>
      <c r="B12" s="13">
        <v>158.30000000000001</v>
      </c>
      <c r="C12" s="13"/>
      <c r="D12" s="13">
        <v>1</v>
      </c>
      <c r="E12" s="13">
        <v>8</v>
      </c>
      <c r="F12" s="13">
        <v>0</v>
      </c>
      <c r="G12" s="13">
        <v>1.5</v>
      </c>
      <c r="H12" s="13">
        <v>0</v>
      </c>
      <c r="I12" s="14">
        <f t="shared" ref="I12" si="5">B12+D12+E12+F12+G12+H12</f>
        <v>168.8</v>
      </c>
    </row>
    <row r="13" spans="1:9" x14ac:dyDescent="0.3">
      <c r="A13" s="17" t="s">
        <v>11</v>
      </c>
      <c r="B13" s="13">
        <v>199</v>
      </c>
      <c r="C13" s="13"/>
      <c r="D13" s="13">
        <v>0</v>
      </c>
      <c r="E13" s="13">
        <v>0</v>
      </c>
      <c r="F13" s="13">
        <v>0</v>
      </c>
      <c r="G13" s="13">
        <v>9</v>
      </c>
      <c r="H13" s="25">
        <v>5</v>
      </c>
      <c r="I13" s="14">
        <f t="shared" ref="I13" si="6">+B13+D13+E13+F13+G13+H13</f>
        <v>213</v>
      </c>
    </row>
    <row r="14" spans="1:9" x14ac:dyDescent="0.3">
      <c r="A14" s="17" t="s">
        <v>12</v>
      </c>
      <c r="B14" s="13">
        <v>23.5</v>
      </c>
      <c r="C14" s="13"/>
      <c r="D14" s="13">
        <v>0</v>
      </c>
      <c r="E14" s="13">
        <v>10</v>
      </c>
      <c r="F14" s="13">
        <v>5</v>
      </c>
      <c r="G14" s="13">
        <v>5</v>
      </c>
      <c r="H14" s="13">
        <v>0</v>
      </c>
      <c r="I14" s="14">
        <f t="shared" ref="I14" si="7">B14+D14+E14+F14+G14+H14</f>
        <v>43.5</v>
      </c>
    </row>
    <row r="15" spans="1:9" x14ac:dyDescent="0.3">
      <c r="A15" s="17" t="s">
        <v>47</v>
      </c>
      <c r="B15" s="13">
        <v>0</v>
      </c>
      <c r="C15" s="13"/>
      <c r="D15" s="13">
        <v>0</v>
      </c>
      <c r="E15" s="13">
        <v>0</v>
      </c>
      <c r="F15" s="13">
        <v>0</v>
      </c>
      <c r="G15" s="13">
        <v>16.829999999999998</v>
      </c>
      <c r="H15" s="13">
        <v>0</v>
      </c>
      <c r="I15" s="14">
        <f t="shared" ref="I15" si="8">+B15+D15+E15+F15+G15+H15</f>
        <v>16.829999999999998</v>
      </c>
    </row>
    <row r="16" spans="1:9" x14ac:dyDescent="0.3">
      <c r="A16" s="18" t="s">
        <v>13</v>
      </c>
      <c r="B16" s="14">
        <f>B5+B6+B7+B8+B9+B10+B11+B12+B13+B14</f>
        <v>7308.3</v>
      </c>
      <c r="C16" s="14"/>
      <c r="D16" s="14">
        <f>SUM(D5:D15)</f>
        <v>9.3000000000000007</v>
      </c>
      <c r="E16" s="14">
        <f>SUM(E5:E15)</f>
        <v>41</v>
      </c>
      <c r="F16" s="14">
        <f>SUM(F5:F15)</f>
        <v>202</v>
      </c>
      <c r="G16" s="14">
        <f>SUM(G5:G15)</f>
        <v>86.33</v>
      </c>
      <c r="H16" s="14">
        <f>SUM(H5:H15)</f>
        <v>343.6</v>
      </c>
      <c r="I16" s="14">
        <f>B16+D16+E16+F16+G16+H16</f>
        <v>7990.5300000000007</v>
      </c>
    </row>
    <row r="17" spans="1:9" ht="17.7" x14ac:dyDescent="0.3">
      <c r="A17" s="19"/>
      <c r="B17" s="20" t="s">
        <v>32</v>
      </c>
      <c r="C17" s="20"/>
      <c r="D17" s="20"/>
      <c r="E17" s="20"/>
      <c r="F17" s="20"/>
      <c r="G17" s="20"/>
      <c r="H17" s="20"/>
      <c r="I17" s="20"/>
    </row>
    <row r="18" spans="1:9" ht="17.7" x14ac:dyDescent="0.3">
      <c r="A18" s="29" t="s">
        <v>14</v>
      </c>
      <c r="B18" s="29"/>
      <c r="C18" s="29"/>
      <c r="D18" s="29"/>
      <c r="E18" s="29"/>
      <c r="F18" s="29"/>
      <c r="G18" s="29"/>
      <c r="H18" s="29"/>
      <c r="I18" s="29"/>
    </row>
    <row r="19" spans="1:9" ht="28.8" x14ac:dyDescent="0.3">
      <c r="A19" s="21"/>
      <c r="B19" s="21" t="s">
        <v>2</v>
      </c>
      <c r="C19" s="21"/>
      <c r="D19" s="21" t="s">
        <v>43</v>
      </c>
      <c r="E19" s="21" t="s">
        <v>44</v>
      </c>
      <c r="F19" s="21" t="s">
        <v>45</v>
      </c>
      <c r="G19" s="21" t="s">
        <v>49</v>
      </c>
      <c r="H19" s="22" t="s">
        <v>50</v>
      </c>
      <c r="I19" s="22" t="s">
        <v>3</v>
      </c>
    </row>
    <row r="20" spans="1:9" x14ac:dyDescent="0.3">
      <c r="A20" s="17" t="s">
        <v>15</v>
      </c>
      <c r="B20" s="13">
        <v>10</v>
      </c>
      <c r="C20" s="13"/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4">
        <f>B20+D20+E20+F20+G20+H20</f>
        <v>10</v>
      </c>
    </row>
    <row r="21" spans="1:9" x14ac:dyDescent="0.3">
      <c r="A21" s="17" t="s">
        <v>4</v>
      </c>
      <c r="B21" s="13">
        <v>110</v>
      </c>
      <c r="C21" s="13"/>
      <c r="D21" s="13">
        <v>0</v>
      </c>
      <c r="E21" s="13">
        <v>0</v>
      </c>
      <c r="F21" s="13">
        <v>10.5</v>
      </c>
      <c r="G21" s="13">
        <v>0</v>
      </c>
      <c r="H21" s="13">
        <v>0</v>
      </c>
      <c r="I21" s="14">
        <f>B21+G21+D21+E21+F21+H21</f>
        <v>120.5</v>
      </c>
    </row>
    <row r="22" spans="1:9" x14ac:dyDescent="0.3">
      <c r="A22" s="17" t="s">
        <v>5</v>
      </c>
      <c r="B22" s="13">
        <v>4</v>
      </c>
      <c r="C22" s="13"/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4">
        <f t="shared" ref="I22" si="9">B22+D22+E22+F22+G22+H22</f>
        <v>4</v>
      </c>
    </row>
    <row r="23" spans="1:9" x14ac:dyDescent="0.3">
      <c r="A23" s="17" t="s">
        <v>16</v>
      </c>
      <c r="B23" s="13">
        <v>930</v>
      </c>
      <c r="C23" s="13"/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4">
        <f t="shared" ref="I23" si="10">B23+G23+D23+E23+F23+H23</f>
        <v>930</v>
      </c>
    </row>
    <row r="24" spans="1:9" x14ac:dyDescent="0.3">
      <c r="A24" s="17" t="s">
        <v>17</v>
      </c>
      <c r="B24" s="13">
        <v>315</v>
      </c>
      <c r="C24" s="13"/>
      <c r="D24" s="13">
        <v>0</v>
      </c>
      <c r="E24" s="13">
        <v>0</v>
      </c>
      <c r="F24" s="13">
        <v>46.5</v>
      </c>
      <c r="G24" s="13">
        <v>0</v>
      </c>
      <c r="H24" s="13">
        <v>0</v>
      </c>
      <c r="I24" s="14">
        <f t="shared" ref="I24" si="11">B24+D24+E24+F24+G24+H24</f>
        <v>361.5</v>
      </c>
    </row>
    <row r="25" spans="1:9" x14ac:dyDescent="0.3">
      <c r="A25" s="17" t="s">
        <v>18</v>
      </c>
      <c r="B25" s="13">
        <v>31.2</v>
      </c>
      <c r="C25" s="13"/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4">
        <f t="shared" ref="I25" si="12">B25+G25+D25+E25+F25+H25</f>
        <v>31.2</v>
      </c>
    </row>
    <row r="26" spans="1:9" x14ac:dyDescent="0.3">
      <c r="A26" s="17" t="s">
        <v>19</v>
      </c>
      <c r="B26" s="13">
        <v>323</v>
      </c>
      <c r="C26" s="13"/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4">
        <f t="shared" ref="I26" si="13">B26+D26+E26+F26+G26+H26</f>
        <v>323</v>
      </c>
    </row>
    <row r="27" spans="1:9" x14ac:dyDescent="0.3">
      <c r="A27" s="17" t="s">
        <v>34</v>
      </c>
      <c r="B27" s="13">
        <v>241.3</v>
      </c>
      <c r="C27" s="13"/>
      <c r="D27" s="13">
        <v>0</v>
      </c>
      <c r="E27" s="13">
        <v>0</v>
      </c>
      <c r="F27" s="13">
        <v>0</v>
      </c>
      <c r="G27" s="13">
        <v>0</v>
      </c>
      <c r="H27" s="25">
        <v>-200</v>
      </c>
      <c r="I27" s="14">
        <f t="shared" ref="I27" si="14">B27+G27+D27+E27+F27+H27</f>
        <v>41.300000000000011</v>
      </c>
    </row>
    <row r="28" spans="1:9" x14ac:dyDescent="0.3">
      <c r="A28" s="17" t="s">
        <v>20</v>
      </c>
      <c r="B28" s="13">
        <v>70</v>
      </c>
      <c r="C28" s="13"/>
      <c r="D28" s="13">
        <v>0</v>
      </c>
      <c r="E28" s="13">
        <v>0</v>
      </c>
      <c r="F28" s="13">
        <v>0</v>
      </c>
      <c r="G28" s="13">
        <v>0</v>
      </c>
      <c r="H28" s="25">
        <v>-20</v>
      </c>
      <c r="I28" s="14">
        <f t="shared" ref="I28" si="15">B28+D28+E28+F28+G28+H28</f>
        <v>50</v>
      </c>
    </row>
    <row r="29" spans="1:9" x14ac:dyDescent="0.3">
      <c r="A29" s="17" t="s">
        <v>39</v>
      </c>
      <c r="B29" s="13">
        <v>63</v>
      </c>
      <c r="C29" s="13"/>
      <c r="D29" s="13">
        <v>0</v>
      </c>
      <c r="E29" s="13">
        <v>0</v>
      </c>
      <c r="F29" s="13">
        <v>0</v>
      </c>
      <c r="G29" s="13">
        <v>-14</v>
      </c>
      <c r="H29" s="13">
        <v>0</v>
      </c>
      <c r="I29" s="14">
        <f t="shared" ref="I29" si="16">B29+G29+D29+E29+F29+H29</f>
        <v>49</v>
      </c>
    </row>
    <row r="30" spans="1:9" x14ac:dyDescent="0.3">
      <c r="A30" s="17" t="s">
        <v>21</v>
      </c>
      <c r="B30" s="13">
        <v>22</v>
      </c>
      <c r="C30" s="13"/>
      <c r="D30" s="13">
        <v>0</v>
      </c>
      <c r="E30" s="13">
        <v>0</v>
      </c>
      <c r="F30" s="13">
        <v>0</v>
      </c>
      <c r="G30" s="13">
        <v>0</v>
      </c>
      <c r="H30" s="25">
        <v>0.1</v>
      </c>
      <c r="I30" s="14">
        <f t="shared" ref="I30" si="17">B30+D30+E30+F30+G30+H30</f>
        <v>22.1</v>
      </c>
    </row>
    <row r="31" spans="1:9" x14ac:dyDescent="0.3">
      <c r="A31" s="17" t="s">
        <v>35</v>
      </c>
      <c r="B31" s="13">
        <v>50</v>
      </c>
      <c r="C31" s="13"/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4">
        <f t="shared" ref="I31" si="18">B31+G31+D31+E31+F31+H31</f>
        <v>50</v>
      </c>
    </row>
    <row r="32" spans="1:9" x14ac:dyDescent="0.3">
      <c r="A32" s="17" t="s">
        <v>22</v>
      </c>
      <c r="B32" s="13">
        <v>20</v>
      </c>
      <c r="C32" s="13"/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4">
        <f t="shared" ref="I32" si="19">B32+D32+E32+F32+G32+H32</f>
        <v>20</v>
      </c>
    </row>
    <row r="33" spans="1:9" x14ac:dyDescent="0.3">
      <c r="A33" s="23" t="s">
        <v>36</v>
      </c>
      <c r="B33" s="13">
        <v>274.5</v>
      </c>
      <c r="C33" s="13"/>
      <c r="D33" s="13">
        <v>0</v>
      </c>
      <c r="E33" s="13">
        <v>17.100000000000001</v>
      </c>
      <c r="F33" s="13">
        <v>56</v>
      </c>
      <c r="G33" s="13">
        <v>3.8</v>
      </c>
      <c r="H33" s="25">
        <v>57</v>
      </c>
      <c r="I33" s="14">
        <f t="shared" ref="I33" si="20">B33+G33+D33+E33+F33+H33</f>
        <v>408.40000000000003</v>
      </c>
    </row>
    <row r="34" spans="1:9" x14ac:dyDescent="0.3">
      <c r="A34" s="23" t="s">
        <v>23</v>
      </c>
      <c r="B34" s="13">
        <v>20</v>
      </c>
      <c r="C34" s="13"/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4">
        <f t="shared" ref="I34" si="21">B34+D34+E34+F34+G34+H34</f>
        <v>20</v>
      </c>
    </row>
    <row r="35" spans="1:9" x14ac:dyDescent="0.3">
      <c r="A35" s="17" t="s">
        <v>37</v>
      </c>
      <c r="B35" s="13">
        <v>2</v>
      </c>
      <c r="C35" s="13"/>
      <c r="D35" s="13">
        <v>0</v>
      </c>
      <c r="E35" s="13">
        <v>0</v>
      </c>
      <c r="F35" s="13">
        <v>0</v>
      </c>
      <c r="G35" s="13">
        <v>0</v>
      </c>
      <c r="H35" s="13">
        <v>0</v>
      </c>
      <c r="I35" s="14">
        <f t="shared" ref="I35" si="22">B35+G35+D35+E35+F35+H35</f>
        <v>2</v>
      </c>
    </row>
    <row r="36" spans="1:9" x14ac:dyDescent="0.3">
      <c r="A36" s="17" t="s">
        <v>7</v>
      </c>
      <c r="B36" s="13">
        <v>50</v>
      </c>
      <c r="C36" s="13"/>
      <c r="D36" s="13">
        <v>0</v>
      </c>
      <c r="E36" s="13">
        <v>0</v>
      </c>
      <c r="F36" s="13">
        <v>0</v>
      </c>
      <c r="G36" s="13">
        <v>0</v>
      </c>
      <c r="H36" s="25">
        <v>5.5</v>
      </c>
      <c r="I36" s="14">
        <f t="shared" ref="I36" si="23">B36+D36+E36+F36+G36+H36</f>
        <v>55.5</v>
      </c>
    </row>
    <row r="37" spans="1:9" x14ac:dyDescent="0.3">
      <c r="A37" s="17" t="s">
        <v>8</v>
      </c>
      <c r="B37" s="13">
        <v>700</v>
      </c>
      <c r="C37" s="13"/>
      <c r="D37" s="13">
        <v>0</v>
      </c>
      <c r="E37" s="13">
        <v>0</v>
      </c>
      <c r="F37" s="13">
        <v>9</v>
      </c>
      <c r="G37" s="13">
        <v>50</v>
      </c>
      <c r="H37" s="24">
        <v>128</v>
      </c>
      <c r="I37" s="14">
        <f t="shared" ref="I37" si="24">B37+G37+D37+E37+F37+H37</f>
        <v>887</v>
      </c>
    </row>
    <row r="38" spans="1:9" x14ac:dyDescent="0.3">
      <c r="A38" s="17" t="s">
        <v>24</v>
      </c>
      <c r="B38" s="13">
        <v>110</v>
      </c>
      <c r="C38" s="13"/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4">
        <f t="shared" ref="I38" si="25">B38+D38+E38+F38+G38+H38</f>
        <v>110</v>
      </c>
    </row>
    <row r="39" spans="1:9" x14ac:dyDescent="0.3">
      <c r="A39" s="17" t="s">
        <v>11</v>
      </c>
      <c r="B39" s="13">
        <v>410</v>
      </c>
      <c r="C39" s="13"/>
      <c r="D39" s="13">
        <v>0</v>
      </c>
      <c r="E39" s="13">
        <v>0</v>
      </c>
      <c r="F39" s="13">
        <v>0</v>
      </c>
      <c r="G39" s="13">
        <v>6.7</v>
      </c>
      <c r="H39" s="13">
        <v>0</v>
      </c>
      <c r="I39" s="14">
        <f t="shared" ref="I39" si="26">B39+G39+D39+E39+F39+H39</f>
        <v>416.7</v>
      </c>
    </row>
    <row r="40" spans="1:9" x14ac:dyDescent="0.3">
      <c r="A40" s="17" t="s">
        <v>25</v>
      </c>
      <c r="B40" s="13">
        <v>10</v>
      </c>
      <c r="C40" s="13"/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4">
        <f t="shared" ref="I40" si="27">B40+D40+E40+F40+G40+H40</f>
        <v>10</v>
      </c>
    </row>
    <row r="41" spans="1:9" x14ac:dyDescent="0.3">
      <c r="A41" s="17" t="s">
        <v>26</v>
      </c>
      <c r="B41" s="13">
        <v>510</v>
      </c>
      <c r="C41" s="13"/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4">
        <f t="shared" ref="I41" si="28">B41+G41+D41+E41+F41+H41</f>
        <v>510</v>
      </c>
    </row>
    <row r="42" spans="1:9" x14ac:dyDescent="0.3">
      <c r="A42" s="17" t="s">
        <v>27</v>
      </c>
      <c r="B42" s="13">
        <v>819.5</v>
      </c>
      <c r="C42" s="13"/>
      <c r="D42" s="13">
        <v>0</v>
      </c>
      <c r="E42" s="13">
        <v>0</v>
      </c>
      <c r="F42" s="13">
        <v>0</v>
      </c>
      <c r="G42" s="13">
        <v>0</v>
      </c>
      <c r="H42" s="25">
        <v>83</v>
      </c>
      <c r="I42" s="14">
        <f t="shared" ref="I42" si="29">B42+D42+E42+F42+G42+H42</f>
        <v>902.5</v>
      </c>
    </row>
    <row r="43" spans="1:9" x14ac:dyDescent="0.3">
      <c r="A43" s="17" t="s">
        <v>40</v>
      </c>
      <c r="B43" s="13">
        <v>22</v>
      </c>
      <c r="C43" s="13"/>
      <c r="D43" s="13">
        <v>0</v>
      </c>
      <c r="E43" s="13">
        <v>11</v>
      </c>
      <c r="F43" s="13">
        <v>0</v>
      </c>
      <c r="G43" s="13">
        <v>0</v>
      </c>
      <c r="H43" s="13">
        <v>0</v>
      </c>
      <c r="I43" s="14">
        <f t="shared" ref="I43" si="30">B43+G43+D43+E43+F43+H43</f>
        <v>33</v>
      </c>
    </row>
    <row r="44" spans="1:9" x14ac:dyDescent="0.3">
      <c r="A44" s="17" t="s">
        <v>28</v>
      </c>
      <c r="B44" s="13">
        <v>2190.8000000000002</v>
      </c>
      <c r="C44" s="13"/>
      <c r="D44" s="13">
        <v>9.3000000000000007</v>
      </c>
      <c r="E44" s="13">
        <v>12.9</v>
      </c>
      <c r="F44" s="13">
        <v>80</v>
      </c>
      <c r="G44" s="13">
        <v>168.5</v>
      </c>
      <c r="H44" s="25">
        <v>152</v>
      </c>
      <c r="I44" s="14">
        <f t="shared" ref="I44" si="31">B44+D44+E44+F44+G44+H44</f>
        <v>2613.5000000000005</v>
      </c>
    </row>
    <row r="45" spans="1:9" x14ac:dyDescent="0.3">
      <c r="A45" s="17" t="s">
        <v>47</v>
      </c>
      <c r="B45" s="13">
        <v>0</v>
      </c>
      <c r="C45" s="13"/>
      <c r="D45" s="13">
        <v>0</v>
      </c>
      <c r="E45" s="13">
        <v>0</v>
      </c>
      <c r="F45" s="13">
        <v>0</v>
      </c>
      <c r="G45" s="13">
        <v>16.829999999999998</v>
      </c>
      <c r="H45" s="13">
        <v>0</v>
      </c>
      <c r="I45" s="14">
        <f t="shared" ref="I45" si="32">B45+G45+D45+E45+F45+H45</f>
        <v>16.829999999999998</v>
      </c>
    </row>
    <row r="46" spans="1:9" x14ac:dyDescent="0.3">
      <c r="A46" s="8" t="s">
        <v>29</v>
      </c>
      <c r="B46" s="7">
        <f>SUM(B20:B45)</f>
        <v>7308.3</v>
      </c>
      <c r="C46" s="7"/>
      <c r="D46" s="7">
        <f>SUM(D20:D45)</f>
        <v>9.3000000000000007</v>
      </c>
      <c r="E46" s="7">
        <f>SUM(E20:E45)</f>
        <v>41</v>
      </c>
      <c r="F46" s="7">
        <f>SUM(F20:F45)</f>
        <v>202</v>
      </c>
      <c r="G46" s="7">
        <f>SUM(G20:G45)</f>
        <v>231.82999999999998</v>
      </c>
      <c r="H46" s="7">
        <f>SUM(H20:H45)</f>
        <v>205.6</v>
      </c>
      <c r="I46" s="14">
        <f>B46+D46+E46+F46+G46+H46</f>
        <v>7998.0300000000007</v>
      </c>
    </row>
    <row r="47" spans="1:9" ht="15.75" x14ac:dyDescent="0.3">
      <c r="A47" s="1"/>
      <c r="B47" s="3"/>
      <c r="D47" s="3"/>
      <c r="E47" s="3"/>
      <c r="F47" s="3"/>
      <c r="G47" s="3"/>
      <c r="H47" s="3"/>
    </row>
    <row r="48" spans="1:9" ht="30.15" x14ac:dyDescent="0.3">
      <c r="A48" s="9" t="s">
        <v>30</v>
      </c>
      <c r="B48" s="10" t="s">
        <v>2</v>
      </c>
      <c r="C48" s="10"/>
      <c r="D48" s="10" t="s">
        <v>43</v>
      </c>
      <c r="E48" s="10" t="s">
        <v>44</v>
      </c>
      <c r="F48" s="10" t="s">
        <v>45</v>
      </c>
      <c r="G48" s="10" t="s">
        <v>46</v>
      </c>
      <c r="H48" s="11" t="s">
        <v>51</v>
      </c>
      <c r="I48" s="11" t="s">
        <v>3</v>
      </c>
    </row>
    <row r="49" spans="1:9" x14ac:dyDescent="0.3">
      <c r="A49" s="6" t="s">
        <v>38</v>
      </c>
      <c r="B49" s="7">
        <f>+D49+E49</f>
        <v>0</v>
      </c>
      <c r="C49" s="12"/>
      <c r="D49" s="7">
        <f>D16-D46</f>
        <v>0</v>
      </c>
      <c r="E49" s="7">
        <f>E16-E46</f>
        <v>0</v>
      </c>
      <c r="F49" s="7">
        <f>F16-F46</f>
        <v>0</v>
      </c>
      <c r="G49" s="7">
        <f>G16-G46</f>
        <v>-145.5</v>
      </c>
      <c r="H49" s="7">
        <f>H16-H46</f>
        <v>138.00000000000003</v>
      </c>
      <c r="I49" s="7">
        <f>B49+D49+E49+F49+G49+H49</f>
        <v>-7.4999999999999716</v>
      </c>
    </row>
    <row r="50" spans="1:9" ht="29.95" customHeight="1" x14ac:dyDescent="0.3">
      <c r="A50" s="30" t="s">
        <v>41</v>
      </c>
      <c r="B50" s="31"/>
      <c r="C50" s="31"/>
      <c r="D50" s="31"/>
      <c r="E50" s="31"/>
      <c r="F50" s="31"/>
      <c r="G50" s="31"/>
      <c r="H50" s="31"/>
      <c r="I50" s="31"/>
    </row>
    <row r="51" spans="1:9" x14ac:dyDescent="0.3">
      <c r="A51" s="2" t="s">
        <v>31</v>
      </c>
    </row>
    <row r="52" spans="1:9" x14ac:dyDescent="0.3">
      <c r="A52" s="2" t="s">
        <v>42</v>
      </c>
    </row>
    <row r="53" spans="1:9" x14ac:dyDescent="0.3">
      <c r="A53" s="2" t="s">
        <v>52</v>
      </c>
    </row>
  </sheetData>
  <mergeCells count="5">
    <mergeCell ref="A1:I1"/>
    <mergeCell ref="A2:I2"/>
    <mergeCell ref="A3:I3"/>
    <mergeCell ref="A18:I18"/>
    <mergeCell ref="A50:I50"/>
  </mergeCells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obecKU</dc:creator>
  <cp:lastModifiedBy>Obecní Úřad</cp:lastModifiedBy>
  <cp:lastPrinted>2019-12-11T14:58:44Z</cp:lastPrinted>
  <dcterms:created xsi:type="dcterms:W3CDTF">2015-09-08T09:34:37Z</dcterms:created>
  <dcterms:modified xsi:type="dcterms:W3CDTF">2019-12-11T15:04:20Z</dcterms:modified>
</cp:coreProperties>
</file>